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<sst xmlns="http://schemas.openxmlformats.org/spreadsheetml/2006/main" count="22" uniqueCount="22">
  <si>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</si>
  <si>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</si>
  <si>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</si>
  <si>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</si>
  <si>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</si>
  <si>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</si>
  <si>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</si>
  <si>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</si>
  <si>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</si>
  <si>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</si>
  <si>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</si>
  <si>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</si>
  <si>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</si>
  <si>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</si>
  <si>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</si>
  <si>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</si>
  <si>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</si>
  <si>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Total
journée
précédente</t>
  </si>
  <si>
    <t>2 ème Période</t>
  </si>
  <si>
    <t>2ème Journée</t>
  </si>
  <si>
    <t>Delafosse Nicolas</t>
  </si>
  <si>
    <t>Ganné Gilles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</si>
</sst>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</sheetData>
      <sheetData sheetId="7">
        <row r="7">
          <cell r="B7" t="str">
            <v>Besnard Romain</v>
          </cell>
          <cell r="R7">
            <v>17</v>
          </cell>
        </row>
        <row r="8">
          <cell r="B8" t="str">
            <v>Calenge Angélique</v>
          </cell>
          <cell r="R8">
            <v>8</v>
          </cell>
        </row>
        <row r="9">
          <cell r="B9" t="str">
            <v>Clavier Françoise</v>
          </cell>
          <cell r="R9">
            <v>15</v>
          </cell>
        </row>
        <row r="10">
          <cell r="B10" t="str">
            <v>Franz</v>
          </cell>
          <cell r="R10">
            <v>7</v>
          </cell>
        </row>
        <row r="11">
          <cell r="B11" t="str">
            <v>Gadais Alain</v>
          </cell>
          <cell r="R11">
            <v>6</v>
          </cell>
        </row>
        <row r="12">
          <cell r="B12" t="str">
            <v>Geneviève Teddy</v>
          </cell>
          <cell r="R12">
            <v>16</v>
          </cell>
        </row>
        <row r="13">
          <cell r="B13" t="str">
            <v>Gresselin Cyrille</v>
          </cell>
          <cell r="R13">
            <v>15</v>
          </cell>
        </row>
        <row r="14">
          <cell r="B14" t="str">
            <v>Lecarpentier Denis</v>
          </cell>
          <cell r="R14">
            <v>9</v>
          </cell>
        </row>
        <row r="15">
          <cell r="B15" t="str">
            <v>Lecordier Manu</v>
          </cell>
          <cell r="R15">
            <v>3</v>
          </cell>
        </row>
        <row r="16">
          <cell r="B16" t="str">
            <v>Levesque Bernard</v>
          </cell>
          <cell r="R16">
            <v>14</v>
          </cell>
        </row>
        <row r="17">
          <cell r="B17" t="str">
            <v>Mercier Antoine</v>
          </cell>
          <cell r="R17">
            <v>16</v>
          </cell>
        </row>
        <row r="18">
          <cell r="B18" t="str">
            <v>Mercier Guy</v>
          </cell>
          <cell r="R18">
            <v>17</v>
          </cell>
        </row>
        <row r="19">
          <cell r="B19" t="str">
            <v>Mercier Régine</v>
          </cell>
          <cell r="R19">
            <v>8</v>
          </cell>
        </row>
        <row r="20">
          <cell r="B20" t="str">
            <v>Gadais Cathy</v>
          </cell>
        </row>
        <row r="21">
          <cell r="B21" t="str">
            <v>Ganné Gilles</v>
          </cell>
        </row>
        <row r="23">
          <cell r="B23" t="str">
            <v>Morel Anne-Gaelle</v>
          </cell>
        </row>
        <row r="24">
          <cell r="B24" t="str">
            <v>Delafosse Nicolas</v>
          </cell>
        </row>
        <row r="25">
          <cell r="B25" t="str">
            <v>Delafosse Florian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8">
        <row r="7">
          <cell r="D7">
            <v>54</v>
          </cell>
        </row>
        <row r="8">
          <cell r="D8">
            <v>60</v>
          </cell>
        </row>
        <row r="9">
          <cell r="D9">
            <v>36</v>
          </cell>
        </row>
        <row r="10">
          <cell r="D10">
            <v>48</v>
          </cell>
        </row>
        <row r="11">
          <cell r="D11">
            <v>39</v>
          </cell>
        </row>
        <row r="12">
          <cell r="D12">
            <v>56</v>
          </cell>
        </row>
        <row r="13">
          <cell r="D13">
            <v>32</v>
          </cell>
        </row>
        <row r="14">
          <cell r="D14">
            <v>43</v>
          </cell>
        </row>
        <row r="15">
          <cell r="D15">
            <v>42</v>
          </cell>
        </row>
        <row r="16">
          <cell r="D16">
            <v>47</v>
          </cell>
        </row>
        <row r="17">
          <cell r="D17">
            <v>62</v>
          </cell>
        </row>
        <row r="18">
          <cell r="D18">
            <v>25</v>
          </cell>
        </row>
        <row r="19">
          <cell r="D19">
            <v>42</v>
          </cell>
        </row>
        <row r="20">
          <cell r="D20">
            <v>45</v>
          </cell>
        </row>
        <row r="21">
          <cell r="D21">
            <v>29</v>
          </cell>
        </row>
        <row r="22">
          <cell r="D22">
            <v>0</v>
          </cell>
        </row>
        <row r="23">
          <cell r="D23">
            <v>35</v>
          </cell>
        </row>
        <row r="24">
          <cell r="D24">
            <v>28</v>
          </cell>
        </row>
        <row r="25">
          <cell r="D2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18.57421875" style="0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5.28125" style="0" customWidth="1"/>
    <col min="21" max="21" width="9.140625" style="0" customWidth="1"/>
  </cols>
  <sheetData>
    <row r="1" spans="1:19" ht="20.25">
      <c r="A1" s="9"/>
      <c r="B1" s="41" t="str">
        <f>'[1]P1J1'!B1</f>
        <v>Résultats Individuelle 2023- 2024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0" ht="15.75">
      <c r="A2" s="9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2" t="s">
        <v>18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2:19" ht="15" customHeight="1"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ht="13.5" thickBot="1"/>
    <row r="6" spans="2:19" s="7" customFormat="1" ht="57" customHeight="1" thickBot="1">
      <c r="B6" s="10" t="s">
        <v>0</v>
      </c>
      <c r="C6" s="11" t="s">
        <v>1</v>
      </c>
      <c r="D6" s="12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4" t="s">
        <v>9</v>
      </c>
      <c r="L6" s="15" t="s">
        <v>10</v>
      </c>
      <c r="M6" s="14" t="s">
        <v>16</v>
      </c>
      <c r="N6" s="13" t="s">
        <v>11</v>
      </c>
      <c r="O6" s="15" t="s">
        <v>12</v>
      </c>
      <c r="P6" s="16" t="s">
        <v>13</v>
      </c>
      <c r="Q6" s="17" t="s">
        <v>17</v>
      </c>
      <c r="R6" s="31" t="s">
        <v>14</v>
      </c>
      <c r="S6" s="18" t="s">
        <v>15</v>
      </c>
    </row>
    <row r="7" spans="2:19" ht="19.5" customHeight="1">
      <c r="B7" s="19" t="str">
        <f>'[1]P2J1'!B13</f>
        <v>Gresselin Cyrille</v>
      </c>
      <c r="C7" s="20"/>
      <c r="D7" s="21">
        <f>'[2]P2J2'!$D13</f>
        <v>32</v>
      </c>
      <c r="E7" s="22">
        <v>183</v>
      </c>
      <c r="F7" s="22">
        <v>174</v>
      </c>
      <c r="G7" s="22">
        <v>194</v>
      </c>
      <c r="H7" s="22">
        <v>245</v>
      </c>
      <c r="I7" s="22">
        <v>221</v>
      </c>
      <c r="J7" s="22">
        <v>149</v>
      </c>
      <c r="K7" s="22">
        <f>SUM(E7:J7)</f>
        <v>1166</v>
      </c>
      <c r="L7" s="22">
        <f>INT(K7/6)</f>
        <v>194</v>
      </c>
      <c r="M7" s="22">
        <f>K7+(D7*6)</f>
        <v>1358</v>
      </c>
      <c r="N7" s="22">
        <v>13</v>
      </c>
      <c r="O7" s="22">
        <v>10</v>
      </c>
      <c r="P7" s="23">
        <f>SUM(N7:O7)</f>
        <v>23</v>
      </c>
      <c r="Q7" s="24">
        <f>'[1]P2J1'!R13</f>
        <v>15</v>
      </c>
      <c r="R7" s="24">
        <f>SUM(P7:Q7)</f>
        <v>38</v>
      </c>
      <c r="S7" s="24">
        <v>1</v>
      </c>
    </row>
    <row r="8" spans="2:19" ht="19.5" customHeight="1">
      <c r="B8" s="19" t="str">
        <f>'[1]P2J1'!B16</f>
        <v>Levesque Bernard</v>
      </c>
      <c r="C8" s="20"/>
      <c r="D8" s="21">
        <f>'[2]P2J2'!$D16</f>
        <v>47</v>
      </c>
      <c r="E8" s="22">
        <v>179</v>
      </c>
      <c r="F8" s="22">
        <v>172</v>
      </c>
      <c r="G8" s="22">
        <v>161</v>
      </c>
      <c r="H8" s="22">
        <v>164</v>
      </c>
      <c r="I8" s="22">
        <v>157</v>
      </c>
      <c r="J8" s="22">
        <v>152</v>
      </c>
      <c r="K8" s="22">
        <f>SUM(E8:J8)</f>
        <v>985</v>
      </c>
      <c r="L8" s="22">
        <f>INT(K8/6)</f>
        <v>164</v>
      </c>
      <c r="M8" s="22">
        <f>K8+(D8*6)</f>
        <v>1267</v>
      </c>
      <c r="N8" s="22">
        <v>10</v>
      </c>
      <c r="O8" s="22">
        <v>10</v>
      </c>
      <c r="P8" s="23">
        <f>SUM(N8:O8)</f>
        <v>20</v>
      </c>
      <c r="Q8" s="24">
        <f>'[1]P2J1'!R16</f>
        <v>14</v>
      </c>
      <c r="R8" s="24">
        <f>SUM(P8:Q8)</f>
        <v>34</v>
      </c>
      <c r="S8" s="24">
        <v>2</v>
      </c>
    </row>
    <row r="9" spans="2:21" ht="19.5" customHeight="1">
      <c r="B9" s="19" t="str">
        <f>'[1]P2J1'!B7</f>
        <v>Besnard Romain</v>
      </c>
      <c r="C9" s="20"/>
      <c r="D9" s="21">
        <f>'[2]P2J2'!$D7</f>
        <v>54</v>
      </c>
      <c r="E9" s="22">
        <v>170</v>
      </c>
      <c r="F9" s="22">
        <v>128</v>
      </c>
      <c r="G9" s="22">
        <v>149</v>
      </c>
      <c r="H9" s="22">
        <v>170</v>
      </c>
      <c r="I9" s="22">
        <v>144</v>
      </c>
      <c r="J9" s="22">
        <v>166</v>
      </c>
      <c r="K9" s="22">
        <f>SUM(E9:J9)</f>
        <v>927</v>
      </c>
      <c r="L9" s="22">
        <f>INT(K9/6)</f>
        <v>154</v>
      </c>
      <c r="M9" s="22">
        <f>K9+(D9*6)</f>
        <v>1251</v>
      </c>
      <c r="N9" s="22">
        <v>8</v>
      </c>
      <c r="O9" s="22">
        <v>8</v>
      </c>
      <c r="P9" s="23">
        <f>SUM(N9:O9)</f>
        <v>16</v>
      </c>
      <c r="Q9" s="24">
        <f>'[1]P2J1'!R7</f>
        <v>17</v>
      </c>
      <c r="R9" s="24">
        <f>SUM(P9:Q9)</f>
        <v>33</v>
      </c>
      <c r="S9" s="24">
        <v>3</v>
      </c>
      <c r="U9" s="9"/>
    </row>
    <row r="10" spans="2:19" ht="19.5" customHeight="1">
      <c r="B10" s="19" t="str">
        <f>'[1]P2J1'!B12</f>
        <v>Geneviève Teddy</v>
      </c>
      <c r="C10" s="20"/>
      <c r="D10" s="21">
        <f>'[2]P2J2'!$D12</f>
        <v>56</v>
      </c>
      <c r="E10" s="22">
        <v>141</v>
      </c>
      <c r="F10" s="22">
        <v>113</v>
      </c>
      <c r="G10" s="22">
        <v>154</v>
      </c>
      <c r="H10" s="22">
        <v>170</v>
      </c>
      <c r="I10" s="22">
        <v>161</v>
      </c>
      <c r="J10" s="22">
        <v>179</v>
      </c>
      <c r="K10" s="22">
        <f>SUM(E10:J10)</f>
        <v>918</v>
      </c>
      <c r="L10" s="22">
        <f>INT(K10/6)</f>
        <v>153</v>
      </c>
      <c r="M10" s="22">
        <f>K10+(D10*6)</f>
        <v>1254</v>
      </c>
      <c r="N10" s="22">
        <v>9</v>
      </c>
      <c r="O10" s="22">
        <v>2</v>
      </c>
      <c r="P10" s="23">
        <f>SUM(N10:O10)</f>
        <v>11</v>
      </c>
      <c r="Q10" s="24">
        <f>'[1]P2J1'!R12</f>
        <v>16</v>
      </c>
      <c r="R10" s="24">
        <f>SUM(P10:Q10)</f>
        <v>27</v>
      </c>
      <c r="S10" s="24">
        <v>4</v>
      </c>
    </row>
    <row r="11" spans="2:21" ht="19.5" customHeight="1">
      <c r="B11" s="19" t="str">
        <f>'[1]P2J1'!B8</f>
        <v>Calenge Angélique</v>
      </c>
      <c r="C11" s="20" t="s">
        <v>20</v>
      </c>
      <c r="D11" s="21">
        <f>'[2]P2J2'!$D8</f>
        <v>60</v>
      </c>
      <c r="E11" s="22"/>
      <c r="F11" s="22"/>
      <c r="G11" s="22"/>
      <c r="H11" s="22"/>
      <c r="I11" s="22"/>
      <c r="J11" s="22"/>
      <c r="K11" s="22">
        <f>SUM(E11:J11)</f>
        <v>0</v>
      </c>
      <c r="L11" s="22">
        <f>INT(K11/6)</f>
        <v>0</v>
      </c>
      <c r="M11" s="22">
        <v>1294</v>
      </c>
      <c r="N11" s="22">
        <v>12</v>
      </c>
      <c r="O11" s="22">
        <v>6</v>
      </c>
      <c r="P11" s="23">
        <f>SUM(N11:O11)</f>
        <v>18</v>
      </c>
      <c r="Q11" s="24">
        <f>'[1]P2J1'!R8</f>
        <v>8</v>
      </c>
      <c r="R11" s="24">
        <f>SUM(P11:Q11)</f>
        <v>26</v>
      </c>
      <c r="S11" s="24">
        <v>5</v>
      </c>
      <c r="U11" s="9"/>
    </row>
    <row r="12" spans="2:19" ht="19.5" customHeight="1">
      <c r="B12" s="19" t="str">
        <f>'[1]P2J1'!B11</f>
        <v>Gadais Alain</v>
      </c>
      <c r="C12" s="20" t="s">
        <v>21</v>
      </c>
      <c r="D12" s="21">
        <f>'[2]P2J2'!$D11</f>
        <v>39</v>
      </c>
      <c r="E12" s="22"/>
      <c r="F12" s="22"/>
      <c r="G12" s="22"/>
      <c r="H12" s="22"/>
      <c r="I12" s="22"/>
      <c r="J12" s="22"/>
      <c r="K12" s="22">
        <f>SUM(E12:J12)</f>
        <v>0</v>
      </c>
      <c r="L12" s="22">
        <f>INT(K12/6)</f>
        <v>0</v>
      </c>
      <c r="M12" s="22">
        <v>1292</v>
      </c>
      <c r="N12" s="22">
        <v>11</v>
      </c>
      <c r="O12" s="22">
        <v>8</v>
      </c>
      <c r="P12" s="23">
        <f>SUM(N12:O12)</f>
        <v>19</v>
      </c>
      <c r="Q12" s="24">
        <f>'[1]P2J1'!R11</f>
        <v>6</v>
      </c>
      <c r="R12" s="24">
        <f>SUM(P12:Q12)</f>
        <v>25</v>
      </c>
      <c r="S12" s="24">
        <v>6</v>
      </c>
    </row>
    <row r="13" spans="2:19" ht="19.5" customHeight="1">
      <c r="B13" s="19" t="str">
        <f>'[1]P2J1'!B18</f>
        <v>Mercier Guy</v>
      </c>
      <c r="C13" s="20"/>
      <c r="D13" s="21">
        <f>'[2]P2J2'!$D18</f>
        <v>25</v>
      </c>
      <c r="E13" s="22">
        <v>191</v>
      </c>
      <c r="F13" s="22">
        <v>133</v>
      </c>
      <c r="G13" s="22">
        <v>165</v>
      </c>
      <c r="H13" s="22">
        <v>165</v>
      </c>
      <c r="I13" s="22">
        <v>177</v>
      </c>
      <c r="J13" s="22">
        <v>144</v>
      </c>
      <c r="K13" s="22">
        <f>SUM(E13:J13)</f>
        <v>975</v>
      </c>
      <c r="L13" s="22">
        <f>INT(K13/6)</f>
        <v>162</v>
      </c>
      <c r="M13" s="22">
        <f>K13+(D13*6)</f>
        <v>1125</v>
      </c>
      <c r="N13" s="22">
        <v>2</v>
      </c>
      <c r="O13" s="22">
        <v>2</v>
      </c>
      <c r="P13" s="23">
        <f>SUM(N13:O13)</f>
        <v>4</v>
      </c>
      <c r="Q13" s="24">
        <f>'[1]P2J1'!R18</f>
        <v>17</v>
      </c>
      <c r="R13" s="24">
        <f>SUM(P13:Q13)</f>
        <v>21</v>
      </c>
      <c r="S13" s="24">
        <v>7</v>
      </c>
    </row>
    <row r="14" spans="2:19" ht="19.5" customHeight="1">
      <c r="B14" s="19" t="str">
        <f>'[1]P2J1'!B14</f>
        <v>Lecarpentier Denis</v>
      </c>
      <c r="C14" s="20"/>
      <c r="D14" s="21">
        <f>'[2]P2J2'!$D14</f>
        <v>43</v>
      </c>
      <c r="E14" s="22">
        <v>160</v>
      </c>
      <c r="F14" s="22">
        <v>155</v>
      </c>
      <c r="G14" s="22">
        <v>158</v>
      </c>
      <c r="H14" s="22">
        <v>158</v>
      </c>
      <c r="I14" s="22">
        <v>167</v>
      </c>
      <c r="J14" s="22">
        <v>158</v>
      </c>
      <c r="K14" s="22">
        <f>SUM(E14:J14)</f>
        <v>956</v>
      </c>
      <c r="L14" s="22">
        <f>INT(K14/6)</f>
        <v>159</v>
      </c>
      <c r="M14" s="22">
        <f>K14+(D14*6)</f>
        <v>1214</v>
      </c>
      <c r="N14" s="22">
        <v>5</v>
      </c>
      <c r="O14" s="22">
        <v>6</v>
      </c>
      <c r="P14" s="23">
        <f>SUM(N14:O14)</f>
        <v>11</v>
      </c>
      <c r="Q14" s="24">
        <f>'[1]P2J1'!R14</f>
        <v>9</v>
      </c>
      <c r="R14" s="24">
        <f>SUM(P14:Q14)</f>
        <v>20</v>
      </c>
      <c r="S14" s="24">
        <v>8</v>
      </c>
    </row>
    <row r="15" spans="2:19" ht="19.5" customHeight="1">
      <c r="B15" s="19" t="str">
        <f>'[1]P2J1'!B19</f>
        <v>Mercier Régine</v>
      </c>
      <c r="C15" s="20"/>
      <c r="D15" s="21">
        <f>'[2]P2J2'!$D19</f>
        <v>42</v>
      </c>
      <c r="E15" s="22">
        <v>151</v>
      </c>
      <c r="F15" s="22">
        <v>134</v>
      </c>
      <c r="G15" s="22">
        <v>167</v>
      </c>
      <c r="H15" s="22">
        <v>178</v>
      </c>
      <c r="I15" s="22">
        <v>180</v>
      </c>
      <c r="J15" s="22">
        <v>158</v>
      </c>
      <c r="K15" s="22">
        <f>SUM(E15:J15)</f>
        <v>968</v>
      </c>
      <c r="L15" s="22">
        <f>INT(K15/6)</f>
        <v>161</v>
      </c>
      <c r="M15" s="22">
        <f>K15+(D15*6)</f>
        <v>1220</v>
      </c>
      <c r="N15" s="22">
        <v>7</v>
      </c>
      <c r="O15" s="22">
        <v>4</v>
      </c>
      <c r="P15" s="23">
        <f>SUM(N15:O15)</f>
        <v>11</v>
      </c>
      <c r="Q15" s="24">
        <f>'[1]P2J1'!R19</f>
        <v>8</v>
      </c>
      <c r="R15" s="24">
        <f>SUM(P15:Q15)</f>
        <v>19</v>
      </c>
      <c r="S15" s="24">
        <v>9</v>
      </c>
    </row>
    <row r="16" spans="2:19" ht="19.5" customHeight="1">
      <c r="B16" s="19" t="str">
        <f>'[1]P2J1'!B9</f>
        <v>Clavier Françoise</v>
      </c>
      <c r="C16" s="20"/>
      <c r="D16" s="21">
        <f>'[2]P2J2'!$D9</f>
        <v>36</v>
      </c>
      <c r="E16" s="22">
        <v>174</v>
      </c>
      <c r="F16" s="22">
        <v>163</v>
      </c>
      <c r="G16" s="22">
        <v>141</v>
      </c>
      <c r="H16" s="22">
        <v>169</v>
      </c>
      <c r="I16" s="22">
        <v>159</v>
      </c>
      <c r="J16" s="22">
        <v>166</v>
      </c>
      <c r="K16" s="22">
        <f>SUM(E16:J16)</f>
        <v>972</v>
      </c>
      <c r="L16" s="22">
        <f>INT(K16/6)</f>
        <v>162</v>
      </c>
      <c r="M16" s="22">
        <f>K16+(D16*6)</f>
        <v>1188</v>
      </c>
      <c r="N16" s="22">
        <v>3</v>
      </c>
      <c r="O16" s="22">
        <v>0</v>
      </c>
      <c r="P16" s="23">
        <f>SUM(N16:O16)</f>
        <v>3</v>
      </c>
      <c r="Q16" s="24">
        <f>'[1]P2J1'!R9</f>
        <v>15</v>
      </c>
      <c r="R16" s="24">
        <f>SUM(P16:Q16)</f>
        <v>18</v>
      </c>
      <c r="S16" s="24">
        <v>10</v>
      </c>
    </row>
    <row r="17" spans="2:19" ht="19.5" customHeight="1">
      <c r="B17" s="19" t="str">
        <f>'[1]P2J1'!B10</f>
        <v>Franz</v>
      </c>
      <c r="C17" s="20"/>
      <c r="D17" s="21">
        <f>'[2]P2J2'!$D10</f>
        <v>48</v>
      </c>
      <c r="E17" s="22">
        <v>162</v>
      </c>
      <c r="F17" s="22">
        <v>135</v>
      </c>
      <c r="G17" s="22">
        <v>137</v>
      </c>
      <c r="H17" s="22">
        <v>180</v>
      </c>
      <c r="I17" s="22">
        <v>165</v>
      </c>
      <c r="J17" s="22">
        <v>152</v>
      </c>
      <c r="K17" s="22">
        <f>SUM(E17:J17)</f>
        <v>931</v>
      </c>
      <c r="L17" s="22">
        <f>INT(K17/6)</f>
        <v>155</v>
      </c>
      <c r="M17" s="22">
        <f>K17+(D17*6)</f>
        <v>1219</v>
      </c>
      <c r="N17" s="22">
        <v>6</v>
      </c>
      <c r="O17" s="22">
        <v>4</v>
      </c>
      <c r="P17" s="23">
        <f>SUM(N17:O17)</f>
        <v>10</v>
      </c>
      <c r="Q17" s="24">
        <f>'[1]P2J1'!R10</f>
        <v>7</v>
      </c>
      <c r="R17" s="24">
        <f>SUM(P17:Q17)</f>
        <v>17</v>
      </c>
      <c r="S17" s="24">
        <v>11</v>
      </c>
    </row>
    <row r="18" spans="2:19" ht="19.5" customHeight="1">
      <c r="B18" s="19" t="str">
        <f>'[1]P2J1'!B17</f>
        <v>Mercier Antoine</v>
      </c>
      <c r="C18" s="45"/>
      <c r="D18" s="21">
        <f>'[2]P2J2'!$D17</f>
        <v>62</v>
      </c>
      <c r="E18" s="39">
        <v>126</v>
      </c>
      <c r="F18" s="39">
        <v>113</v>
      </c>
      <c r="G18" s="22">
        <v>107</v>
      </c>
      <c r="H18" s="22">
        <v>131</v>
      </c>
      <c r="I18" s="39">
        <v>133</v>
      </c>
      <c r="J18" s="39">
        <v>113</v>
      </c>
      <c r="K18" s="22">
        <f>SUM(E18:J18)</f>
        <v>723</v>
      </c>
      <c r="L18" s="38">
        <f>INT(K18/6)</f>
        <v>120</v>
      </c>
      <c r="M18" s="22">
        <f>K18+(D18*6)</f>
        <v>1095</v>
      </c>
      <c r="N18" s="22">
        <v>1</v>
      </c>
      <c r="O18" s="22">
        <v>0</v>
      </c>
      <c r="P18" s="46">
        <f>SUM(N18:O18)</f>
        <v>1</v>
      </c>
      <c r="Q18" s="24">
        <f>'[1]P2J1'!R17</f>
        <v>16</v>
      </c>
      <c r="R18" s="36">
        <f>SUM(P18:Q18)</f>
        <v>17</v>
      </c>
      <c r="S18" s="24">
        <v>11</v>
      </c>
    </row>
    <row r="19" spans="2:19" ht="19.5" customHeight="1" thickBot="1">
      <c r="B19" s="19" t="str">
        <f>'[1]P2J1'!B15</f>
        <v>Lecordier Manu</v>
      </c>
      <c r="C19" s="32"/>
      <c r="D19" s="33">
        <f>'[2]P2J2'!$D15</f>
        <v>42</v>
      </c>
      <c r="E19" s="26">
        <v>148</v>
      </c>
      <c r="F19" s="26">
        <v>177</v>
      </c>
      <c r="G19" s="25">
        <v>199</v>
      </c>
      <c r="H19" s="25">
        <v>170</v>
      </c>
      <c r="I19" s="26">
        <v>127</v>
      </c>
      <c r="J19" s="26">
        <v>136</v>
      </c>
      <c r="K19" s="25">
        <f>SUM(E19:J19)</f>
        <v>957</v>
      </c>
      <c r="L19" s="26">
        <f>INT(K19/6)</f>
        <v>159</v>
      </c>
      <c r="M19" s="25">
        <f>K19+(D19*6)</f>
        <v>1209</v>
      </c>
      <c r="N19" s="26">
        <v>4</v>
      </c>
      <c r="O19" s="47">
        <v>2</v>
      </c>
      <c r="P19" s="30">
        <f>SUM(N19:O19)</f>
        <v>6</v>
      </c>
      <c r="Q19" s="48">
        <f>'[1]P2J1'!R15</f>
        <v>3</v>
      </c>
      <c r="R19" s="27">
        <f>SUM(P19:Q19)</f>
        <v>9</v>
      </c>
      <c r="S19" s="48">
        <v>13</v>
      </c>
    </row>
    <row r="20" spans="2:18" ht="19.5" customHeight="1">
      <c r="B20" s="40" t="str">
        <f>'[1]P2J1'!B20</f>
        <v>Gadais Cathy</v>
      </c>
      <c r="C20" s="40"/>
      <c r="D20" s="34">
        <f>'[2]P2J2'!$D20</f>
        <v>45</v>
      </c>
      <c r="E20" s="28"/>
      <c r="F20" s="28"/>
      <c r="G20" s="28"/>
      <c r="H20" s="28"/>
      <c r="I20" s="28"/>
      <c r="J20" s="28"/>
      <c r="K20" s="28">
        <f aca="true" t="shared" si="0" ref="K20:K26">SUM(E20:J20)</f>
        <v>0</v>
      </c>
      <c r="L20" s="28">
        <f aca="true" t="shared" si="1" ref="L20:L26">INT(K20/6)</f>
        <v>0</v>
      </c>
      <c r="M20" s="28">
        <f aca="true" t="shared" si="2" ref="M20:M26">K20+(D20*6)</f>
        <v>270</v>
      </c>
      <c r="N20" s="29"/>
      <c r="O20" s="4"/>
      <c r="P20" s="4"/>
      <c r="Q20" s="5"/>
      <c r="R20" s="5"/>
    </row>
    <row r="21" spans="2:18" ht="19.5" customHeight="1">
      <c r="B21" s="19" t="str">
        <f>'[1]P2J1'!B21</f>
        <v>Ganné Gilles</v>
      </c>
      <c r="C21" s="19"/>
      <c r="D21" s="21">
        <f>'[2]P2J2'!$D21</f>
        <v>29</v>
      </c>
      <c r="E21" s="22">
        <v>175</v>
      </c>
      <c r="F21" s="22">
        <v>180</v>
      </c>
      <c r="G21" s="22">
        <v>169</v>
      </c>
      <c r="H21" s="22">
        <v>187</v>
      </c>
      <c r="I21" s="22">
        <v>191</v>
      </c>
      <c r="J21" s="22">
        <v>216</v>
      </c>
      <c r="K21" s="28">
        <f t="shared" si="0"/>
        <v>1118</v>
      </c>
      <c r="L21" s="22">
        <f t="shared" si="1"/>
        <v>186</v>
      </c>
      <c r="M21" s="22">
        <f t="shared" si="2"/>
        <v>1292</v>
      </c>
      <c r="N21" s="29"/>
      <c r="O21" s="4"/>
      <c r="P21" s="4"/>
      <c r="Q21" s="5"/>
      <c r="R21" s="5"/>
    </row>
    <row r="22" spans="2:18" ht="19.5" customHeight="1">
      <c r="B22" s="19">
        <f>'[1]P2J1'!B22</f>
        <v>0</v>
      </c>
      <c r="C22" s="20"/>
      <c r="D22" s="21">
        <f>'[2]P2J2'!$D22</f>
        <v>0</v>
      </c>
      <c r="E22" s="22"/>
      <c r="F22" s="22"/>
      <c r="G22" s="22"/>
      <c r="H22" s="22"/>
      <c r="I22" s="22"/>
      <c r="J22" s="22"/>
      <c r="K22" s="28">
        <f t="shared" si="0"/>
        <v>0</v>
      </c>
      <c r="L22" s="22">
        <f t="shared" si="1"/>
        <v>0</v>
      </c>
      <c r="M22" s="22">
        <f t="shared" si="2"/>
        <v>0</v>
      </c>
      <c r="N22" s="29"/>
      <c r="O22" s="4"/>
      <c r="P22" s="4"/>
      <c r="Q22" s="5"/>
      <c r="R22" s="5"/>
    </row>
    <row r="23" spans="2:18" ht="19.5" customHeight="1">
      <c r="B23" s="19" t="str">
        <f>'[1]P2J1'!B23</f>
        <v>Morel Anne-Gaelle</v>
      </c>
      <c r="C23" s="20"/>
      <c r="D23" s="21">
        <f>'[2]P2J2'!$D23</f>
        <v>35</v>
      </c>
      <c r="E23" s="22"/>
      <c r="F23" s="22"/>
      <c r="G23" s="22"/>
      <c r="H23" s="22"/>
      <c r="I23" s="22"/>
      <c r="J23" s="22"/>
      <c r="K23" s="28">
        <f t="shared" si="0"/>
        <v>0</v>
      </c>
      <c r="L23" s="22">
        <f t="shared" si="1"/>
        <v>0</v>
      </c>
      <c r="M23" s="22">
        <f t="shared" si="2"/>
        <v>210</v>
      </c>
      <c r="N23" s="29"/>
      <c r="O23" s="4"/>
      <c r="P23" s="4"/>
      <c r="Q23" s="5"/>
      <c r="R23" s="5"/>
    </row>
    <row r="24" spans="2:18" ht="19.5" customHeight="1">
      <c r="B24" s="19" t="str">
        <f>'[1]P2J1'!B24</f>
        <v>Delafosse Nicolas</v>
      </c>
      <c r="C24" s="20"/>
      <c r="D24" s="21">
        <f>'[2]P2J2'!$D24</f>
        <v>28</v>
      </c>
      <c r="E24" s="22">
        <v>168</v>
      </c>
      <c r="F24" s="22">
        <v>157</v>
      </c>
      <c r="G24" s="22">
        <v>163</v>
      </c>
      <c r="H24" s="22">
        <v>210</v>
      </c>
      <c r="I24" s="22">
        <v>255</v>
      </c>
      <c r="J24" s="22">
        <v>173</v>
      </c>
      <c r="K24" s="28">
        <f t="shared" si="0"/>
        <v>1126</v>
      </c>
      <c r="L24" s="22">
        <f t="shared" si="1"/>
        <v>187</v>
      </c>
      <c r="M24" s="22">
        <f t="shared" si="2"/>
        <v>1294</v>
      </c>
      <c r="N24" s="29"/>
      <c r="O24" s="4"/>
      <c r="P24" s="4"/>
      <c r="Q24" s="5"/>
      <c r="R24" s="5"/>
    </row>
    <row r="25" spans="2:18" ht="19.5" customHeight="1" thickBot="1">
      <c r="B25" s="37" t="str">
        <f>'[1]P2J1'!B25</f>
        <v>Delafosse Florian</v>
      </c>
      <c r="C25" s="35"/>
      <c r="D25" s="21">
        <f>'[2]P2J2'!$D25</f>
        <v>41</v>
      </c>
      <c r="E25" s="25"/>
      <c r="F25" s="25"/>
      <c r="G25" s="25"/>
      <c r="H25" s="25"/>
      <c r="I25" s="25"/>
      <c r="J25" s="25"/>
      <c r="K25" s="26">
        <f t="shared" si="0"/>
        <v>0</v>
      </c>
      <c r="L25" s="26">
        <f t="shared" si="1"/>
        <v>0</v>
      </c>
      <c r="M25" s="30">
        <f t="shared" si="2"/>
        <v>246</v>
      </c>
      <c r="N25" s="29"/>
      <c r="O25" s="4"/>
      <c r="P25" s="4"/>
      <c r="Q25" s="5"/>
      <c r="R25" s="5"/>
    </row>
    <row r="26" spans="2:18" ht="19.5" customHeight="1">
      <c r="B26" s="49"/>
      <c r="C26" s="50"/>
      <c r="D26" s="5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5"/>
    </row>
    <row r="27" spans="13:18" ht="12.75" customHeight="1">
      <c r="M27" s="5"/>
      <c r="N27" s="4"/>
      <c r="O27" s="4"/>
      <c r="P27" s="4"/>
      <c r="Q27" s="5"/>
      <c r="R27" s="5"/>
    </row>
    <row r="28" spans="2:18" ht="12.75" customHeight="1">
      <c r="B28" s="6"/>
      <c r="C28" s="8"/>
      <c r="M28" s="5"/>
      <c r="N28" s="4"/>
      <c r="O28" s="4"/>
      <c r="P28" s="4"/>
      <c r="Q28" s="5"/>
      <c r="R28" s="5"/>
    </row>
    <row r="29" spans="13:18" ht="12.75" customHeight="1">
      <c r="M29" s="5"/>
      <c r="N29" s="4"/>
      <c r="O29" s="4"/>
      <c r="P29" s="4"/>
      <c r="Q29" s="5"/>
      <c r="R29" s="5"/>
    </row>
    <row r="30" spans="13:18" ht="12.75" customHeight="1">
      <c r="M30" s="5"/>
      <c r="N30" s="4"/>
      <c r="O30" s="4"/>
      <c r="P30" s="4"/>
      <c r="Q30" s="5"/>
      <c r="R30" s="5"/>
    </row>
    <row r="31" spans="13:18" ht="12.75" customHeight="1">
      <c r="M31" s="5"/>
      <c r="N31" s="4"/>
      <c r="O31" s="4"/>
      <c r="P31" s="4"/>
      <c r="Q31" s="5"/>
      <c r="R31" s="5"/>
    </row>
    <row r="32" spans="13:18" ht="12.75" customHeight="1">
      <c r="M32" s="5"/>
      <c r="N32" s="4"/>
      <c r="O32" s="4"/>
      <c r="P32" s="4"/>
      <c r="Q32" s="5"/>
      <c r="R32" s="5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2024-01-25T13:13:01Z</cp:lastPrinted>
  <dcterms:created xsi:type="dcterms:W3CDTF">2006-10-12T23:27:23Z</dcterms:created>
  <dcterms:modified xsi:type="dcterms:W3CDTF">2024-02-16T15:42:11Z</dcterms:modified>
  <cp:category/>
  <cp:version/>
  <cp:contentType/>
  <cp:contentStatus/>
</cp:coreProperties>
</file>